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3B1E8D1E-57B7-40EE-8661-133B6105B5F5}" xr6:coauthVersionLast="47" xr6:coauthVersionMax="47" xr10:uidLastSave="{00000000-0000-0000-0000-000000000000}"/>
  <bookViews>
    <workbookView xWindow="-108" yWindow="-108" windowWidth="23256" windowHeight="12456" activeTab="2" xr2:uid="{ADE5C838-FF70-42F1-A522-CF02991CD460}"/>
  </bookViews>
  <sheets>
    <sheet name="INCOME forecast estimation_1" sheetId="3" r:id="rId1"/>
    <sheet name="P&amp;L forecast" sheetId="5" r:id="rId2"/>
    <sheet name="HR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7" l="1"/>
  <c r="E3" i="7"/>
  <c r="E4" i="7"/>
  <c r="E5" i="7"/>
  <c r="E6" i="7"/>
  <c r="E7" i="7"/>
  <c r="E8" i="7"/>
  <c r="E2" i="7"/>
  <c r="H3" i="7"/>
  <c r="H4" i="7"/>
  <c r="H5" i="7"/>
  <c r="H6" i="7"/>
  <c r="H7" i="7"/>
  <c r="H8" i="7"/>
  <c r="G3" i="7" l="1"/>
  <c r="G8" i="7" l="1"/>
  <c r="G7" i="7"/>
  <c r="G6" i="7"/>
  <c r="G5" i="7"/>
  <c r="G4" i="7"/>
  <c r="G2" i="7"/>
  <c r="F4" i="7"/>
  <c r="F6" i="7"/>
  <c r="F8" i="7"/>
  <c r="F5" i="7"/>
  <c r="F7" i="7"/>
  <c r="F3" i="7"/>
  <c r="F2" i="7"/>
  <c r="F9" i="7" l="1"/>
</calcChain>
</file>

<file path=xl/sharedStrings.xml><?xml version="1.0" encoding="utf-8"?>
<sst xmlns="http://schemas.openxmlformats.org/spreadsheetml/2006/main" count="44" uniqueCount="41">
  <si>
    <t>Value of subscribe realization</t>
  </si>
  <si>
    <t>New app users</t>
  </si>
  <si>
    <t>New users  by cumulative sum</t>
  </si>
  <si>
    <t>Users outlaw</t>
  </si>
  <si>
    <t>Users outlaw by cumulative sum</t>
  </si>
  <si>
    <t xml:space="preserve">Number of users in period </t>
  </si>
  <si>
    <t xml:space="preserve">Number of subscriptions </t>
  </si>
  <si>
    <t>Open deals during the deal period</t>
  </si>
  <si>
    <t>Open deals by cumulative sum</t>
  </si>
  <si>
    <t>SUMM</t>
  </si>
  <si>
    <t>HR ($k)</t>
  </si>
  <si>
    <t>Adm  ($k)</t>
  </si>
  <si>
    <t>MarCom ($k)</t>
  </si>
  <si>
    <t>Taxes (%)</t>
  </si>
  <si>
    <t>AppStore payments</t>
  </si>
  <si>
    <t>Royalties (mean, 10% in Japan, and 15% in China)</t>
  </si>
  <si>
    <t>Expenditures (Total)</t>
  </si>
  <si>
    <t>Revenues ($k)</t>
  </si>
  <si>
    <t>NET INCOME ($k)</t>
  </si>
  <si>
    <t xml:space="preserve">Stuff  </t>
  </si>
  <si>
    <t xml:space="preserve">Salary </t>
  </si>
  <si>
    <t>Total, $.</t>
  </si>
  <si>
    <t>Research fellow</t>
  </si>
  <si>
    <t>Project manager</t>
  </si>
  <si>
    <t xml:space="preserve">Programmer </t>
  </si>
  <si>
    <t>Technical support specialist</t>
  </si>
  <si>
    <t>Testing specialist </t>
  </si>
  <si>
    <t>Account manager</t>
  </si>
  <si>
    <t xml:space="preserve">Marketing consultant </t>
  </si>
  <si>
    <t>Total stuff number:</t>
  </si>
  <si>
    <t>Number of employees</t>
  </si>
  <si>
    <t>Type</t>
  </si>
  <si>
    <t>R&amp;D</t>
  </si>
  <si>
    <t>Administrative</t>
  </si>
  <si>
    <t>Tech</t>
  </si>
  <si>
    <t>Bonus</t>
  </si>
  <si>
    <t>Sales</t>
  </si>
  <si>
    <t>Notes</t>
  </si>
  <si>
    <t>2020</t>
  </si>
  <si>
    <t>2021</t>
  </si>
  <si>
    <t>Advanced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</si>
</sst>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3" fontId="0" fillId="0" borderId="1" xfId="0" applyNumberFormat="1" applyBorder="1"/>
    <xf numFmtId="9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/>
    <xf numFmtId="0" fontId="0" fillId="0" borderId="3" xfId="0" applyBorder="1"/>
    <xf numFmtId="3" fontId="1" fillId="0" borderId="0" xfId="0" applyNumberFormat="1" applyFont="1"/>
    <xf numFmtId="0" fontId="2" fillId="2" borderId="5" xfId="0" applyFont="1" applyFill="1" applyBorder="1"/>
    <xf numFmtId="0" fontId="0" fillId="3" borderId="5" xfId="0" applyFill="1" applyBorder="1"/>
    <xf numFmtId="3" fontId="0" fillId="3" borderId="5" xfId="0" applyNumberFormat="1" applyFill="1" applyBorder="1"/>
    <xf numFmtId="3" fontId="0" fillId="3" borderId="2" xfId="0" applyNumberFormat="1" applyFill="1" applyBorder="1"/>
    <xf numFmtId="3" fontId="0" fillId="0" borderId="5" xfId="0" applyNumberFormat="1" applyBorder="1"/>
    <xf numFmtId="3" fontId="0" fillId="0" borderId="2" xfId="0" applyNumberFormat="1" applyBorder="1"/>
    <xf numFmtId="0" fontId="0" fillId="3" borderId="2" xfId="0" applyFill="1" applyBorder="1"/>
    <xf numFmtId="1" fontId="2" fillId="2" borderId="5" xfId="0" applyNumberFormat="1" applyFont="1" applyFill="1" applyBorder="1"/>
    <xf numFmtId="1" fontId="2" fillId="2" borderId="2" xfId="0" applyNumberFormat="1" applyFont="1" applyFill="1" applyBorder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1" xr9:uid="{E9A7EE20-3C36-4046-ABF8-70040D08C20F}"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08BA-643D-4E56-B8E8-5B7CC2B49890}">
  <dimension ref="A1:G9"/>
  <sheetViews>
    <sheetView workbookViewId="0">
      <selection activeCell="E19" sqref="E19"/>
    </sheetView>
  </sheetViews>
  <sheetFormatPr defaultRowHeight="14.4" x14ac:dyDescent="0.3"/>
  <cols>
    <col min="1" max="1" width="32.109375" customWidth="1"/>
    <col min="2" max="2" width="16" customWidth="1"/>
    <col min="3" max="3" width="15.44140625" customWidth="1"/>
    <col min="4" max="4" width="15.5546875" customWidth="1"/>
    <col min="5" max="5" width="11.33203125" customWidth="1"/>
    <col min="6" max="6" width="14.33203125" customWidth="1"/>
    <col min="7" max="7" width="15.88671875" customWidth="1"/>
  </cols>
  <sheetData>
    <row r="1" spans="1:7" x14ac:dyDescent="0.3">
      <c r="A1" s="11" t="s">
        <v>0</v>
      </c>
      <c r="B1" s="18">
        <v>2017</v>
      </c>
      <c r="C1" s="18">
        <v>2018</v>
      </c>
      <c r="D1" s="18">
        <v>2019</v>
      </c>
      <c r="E1" s="18" t="s">
        <v>38</v>
      </c>
      <c r="F1" s="19" t="s">
        <v>39</v>
      </c>
    </row>
    <row r="2" spans="1:7" x14ac:dyDescent="0.3">
      <c r="A2" s="12" t="s">
        <v>1</v>
      </c>
      <c r="B2" s="13">
        <v>360000</v>
      </c>
      <c r="C2" s="13">
        <v>705600</v>
      </c>
      <c r="D2" s="13">
        <v>1051200</v>
      </c>
      <c r="E2" s="13">
        <v>1396800</v>
      </c>
      <c r="F2" s="14">
        <v>684000</v>
      </c>
    </row>
    <row r="3" spans="1:7" x14ac:dyDescent="0.3">
      <c r="A3" s="5" t="s">
        <v>2</v>
      </c>
      <c r="B3" s="15">
        <v>410400</v>
      </c>
      <c r="C3" s="15">
        <v>1116000</v>
      </c>
      <c r="D3" s="15">
        <v>2167200</v>
      </c>
      <c r="E3" s="15">
        <v>3564000</v>
      </c>
      <c r="F3" s="16">
        <v>4248000</v>
      </c>
      <c r="G3" s="10"/>
    </row>
    <row r="4" spans="1:7" x14ac:dyDescent="0.3">
      <c r="A4" s="12" t="s">
        <v>3</v>
      </c>
      <c r="B4" s="13">
        <v>-92144</v>
      </c>
      <c r="C4" s="13">
        <v>-296109</v>
      </c>
      <c r="D4" s="13">
        <v>-565175</v>
      </c>
      <c r="E4" s="13">
        <v>-869419</v>
      </c>
      <c r="F4" s="14">
        <v>-456930</v>
      </c>
    </row>
    <row r="5" spans="1:7" x14ac:dyDescent="0.3">
      <c r="A5" s="5" t="s">
        <v>4</v>
      </c>
      <c r="B5" s="15">
        <v>-96141</v>
      </c>
      <c r="C5" s="15">
        <v>-392249</v>
      </c>
      <c r="D5" s="15">
        <v>-957424</v>
      </c>
      <c r="E5" s="15">
        <v>-1826843</v>
      </c>
      <c r="F5" s="16">
        <v>-2283773</v>
      </c>
    </row>
    <row r="6" spans="1:7" x14ac:dyDescent="0.3">
      <c r="A6" s="12" t="s">
        <v>5</v>
      </c>
      <c r="B6" s="13">
        <v>3142590</v>
      </c>
      <c r="C6" s="13">
        <v>7237510</v>
      </c>
      <c r="D6" s="13">
        <v>12097760</v>
      </c>
      <c r="E6" s="13">
        <v>17371570</v>
      </c>
      <c r="F6" s="14">
        <v>19642270</v>
      </c>
    </row>
    <row r="7" spans="1:7" x14ac:dyDescent="0.3">
      <c r="A7" s="5" t="s">
        <v>6</v>
      </c>
      <c r="B7" s="15">
        <v>21107</v>
      </c>
      <c r="C7" s="15">
        <v>63317</v>
      </c>
      <c r="D7" s="15">
        <v>117895</v>
      </c>
      <c r="E7" s="15">
        <v>179158</v>
      </c>
      <c r="F7" s="16">
        <v>93657</v>
      </c>
    </row>
    <row r="8" spans="1:7" x14ac:dyDescent="0.3">
      <c r="A8" s="12" t="s">
        <v>7</v>
      </c>
      <c r="B8" s="12">
        <v>9</v>
      </c>
      <c r="C8" s="12">
        <v>14</v>
      </c>
      <c r="D8" s="12">
        <v>24</v>
      </c>
      <c r="E8" s="12">
        <v>30</v>
      </c>
      <c r="F8" s="17">
        <v>963</v>
      </c>
    </row>
    <row r="9" spans="1:7" x14ac:dyDescent="0.3">
      <c r="A9" s="4" t="s">
        <v>8</v>
      </c>
      <c r="B9" s="4">
        <v>9</v>
      </c>
      <c r="C9" s="4">
        <v>23</v>
      </c>
      <c r="D9" s="4">
        <v>47</v>
      </c>
      <c r="E9" s="4">
        <v>77</v>
      </c>
      <c r="F9" s="2">
        <v>1040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0AADC89D-2932-4A6C-932F-68FA1C0C474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'INCOME forecast estimation_1'!B7:F7</xm:f>
              <xm:sqref>G7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923F-1935-4129-80C2-8ED037602DB9}">
  <dimension ref="A1:E10"/>
  <sheetViews>
    <sheetView workbookViewId="0">
      <selection activeCell="I8" sqref="I8"/>
    </sheetView>
  </sheetViews>
  <sheetFormatPr defaultRowHeight="14.4" x14ac:dyDescent="0.3"/>
  <cols>
    <col min="1" max="1" width="29.44140625" customWidth="1"/>
  </cols>
  <sheetData>
    <row r="1" spans="1:5" x14ac:dyDescent="0.3">
      <c r="A1" s="1"/>
      <c r="B1" s="1">
        <v>2017</v>
      </c>
      <c r="C1" s="1">
        <v>2018</v>
      </c>
      <c r="D1" s="1">
        <v>2019</v>
      </c>
      <c r="E1" s="1" t="s">
        <v>9</v>
      </c>
    </row>
    <row r="2" spans="1:5" x14ac:dyDescent="0.3">
      <c r="A2" s="1" t="s">
        <v>10</v>
      </c>
      <c r="B2" s="1">
        <v>272</v>
      </c>
      <c r="C2" s="1">
        <v>392</v>
      </c>
      <c r="D2" s="1">
        <v>500</v>
      </c>
      <c r="E2" s="1">
        <v>1164</v>
      </c>
    </row>
    <row r="3" spans="1:5" x14ac:dyDescent="0.3">
      <c r="A3" s="1" t="s">
        <v>11</v>
      </c>
      <c r="B3" s="1">
        <v>27</v>
      </c>
      <c r="C3" s="1">
        <v>35</v>
      </c>
      <c r="D3" s="1">
        <v>40</v>
      </c>
      <c r="E3" s="1">
        <v>102</v>
      </c>
    </row>
    <row r="4" spans="1:5" x14ac:dyDescent="0.3">
      <c r="A4" s="1" t="s">
        <v>12</v>
      </c>
      <c r="B4" s="1">
        <v>777</v>
      </c>
      <c r="C4" s="1">
        <v>900</v>
      </c>
      <c r="D4" s="1">
        <v>1100</v>
      </c>
      <c r="E4" s="1">
        <v>2777</v>
      </c>
    </row>
    <row r="5" spans="1:5" x14ac:dyDescent="0.3">
      <c r="A5" s="1" t="s">
        <v>13</v>
      </c>
      <c r="B5" s="1">
        <v>270</v>
      </c>
      <c r="C5" s="1">
        <v>1020</v>
      </c>
      <c r="D5" s="1">
        <v>2400</v>
      </c>
      <c r="E5" s="1">
        <v>1195</v>
      </c>
    </row>
    <row r="6" spans="1:5" x14ac:dyDescent="0.3">
      <c r="A6" s="1" t="s">
        <v>14</v>
      </c>
      <c r="B6" s="1">
        <v>60</v>
      </c>
      <c r="C6" s="1">
        <v>176</v>
      </c>
      <c r="D6" s="1">
        <v>330</v>
      </c>
      <c r="E6" s="1">
        <v>566</v>
      </c>
    </row>
    <row r="7" spans="1:5" x14ac:dyDescent="0.3">
      <c r="A7" s="1" t="s">
        <v>15</v>
      </c>
      <c r="B7" s="3">
        <v>0.12</v>
      </c>
      <c r="C7" s="3">
        <v>0.12</v>
      </c>
      <c r="D7" s="3">
        <v>0.12</v>
      </c>
      <c r="E7" s="3">
        <v>0.12</v>
      </c>
    </row>
    <row r="8" spans="1:5" x14ac:dyDescent="0.3">
      <c r="A8" s="1" t="s">
        <v>16</v>
      </c>
      <c r="B8" s="2">
        <v>1575</v>
      </c>
      <c r="C8" s="2">
        <v>2826</v>
      </c>
      <c r="D8" s="2">
        <v>4894</v>
      </c>
      <c r="E8" s="2">
        <v>6500</v>
      </c>
    </row>
    <row r="9" spans="1:5" x14ac:dyDescent="0.3">
      <c r="A9" s="1" t="s">
        <v>17</v>
      </c>
      <c r="B9" s="1">
        <v>904</v>
      </c>
      <c r="C9" s="1">
        <v>3603</v>
      </c>
      <c r="D9" s="1">
        <v>8042</v>
      </c>
      <c r="E9" s="1">
        <v>12549</v>
      </c>
    </row>
    <row r="10" spans="1:5" x14ac:dyDescent="0.3">
      <c r="A10" s="1" t="s">
        <v>18</v>
      </c>
      <c r="B10" s="1">
        <v>-671</v>
      </c>
      <c r="C10" s="1">
        <v>777</v>
      </c>
      <c r="D10" s="2">
        <v>3148</v>
      </c>
      <c r="E10" s="2">
        <v>6049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2A1C-0C6B-4753-A1CF-B961E2841680}">
  <dimension ref="A1:I9"/>
  <sheetViews>
    <sheetView tabSelected="1" workbookViewId="0">
      <selection activeCell="A6" sqref="A6:XFD6"/>
    </sheetView>
  </sheetViews>
  <sheetFormatPr defaultRowHeight="14.4" x14ac:dyDescent="0.3"/>
  <cols>
    <col min="1" max="1" width="25.88671875" customWidth="1"/>
    <col min="2" max="2" width="17.109375" customWidth="1"/>
    <col min="3" max="3" width="20.44140625" customWidth="1"/>
    <col min="5" max="5" width="10.88671875" customWidth="1"/>
    <col min="6" max="6" width="13.109375" customWidth="1"/>
    <col min="7" max="7" width="25.109375" customWidth="1"/>
    <col min="8" max="8" width="19" customWidth="1"/>
    <col min="9" max="9" width="23.77734375" customWidth="1"/>
  </cols>
  <sheetData>
    <row r="1" spans="1:9" x14ac:dyDescent="0.3">
      <c r="A1" s="1" t="s">
        <v>19</v>
      </c>
      <c r="B1" s="1" t="s">
        <v>31</v>
      </c>
      <c r="C1" s="1" t="s">
        <v>30</v>
      </c>
      <c r="D1" s="1" t="s">
        <v>20</v>
      </c>
      <c r="E1" s="1" t="s">
        <v>35</v>
      </c>
      <c r="F1" s="1" t="s">
        <v>21</v>
      </c>
      <c r="G1" s="9" t="s">
        <v>37</v>
      </c>
      <c r="H1" s="9" t="s">
        <v>40</v>
      </c>
      <c r="I1" s="9"/>
    </row>
    <row r="2" spans="1:9" x14ac:dyDescent="0.3">
      <c r="A2" s="1" t="s">
        <v>22</v>
      </c>
      <c r="B2" s="1" t="s">
        <v>32</v>
      </c>
      <c r="C2" s="1">
        <v>2</v>
      </c>
      <c r="D2" s="1">
        <v>3200</v>
      </c>
      <c r="E2" s="1">
        <f>IF(OR(B2="R&amp;D", B2="Tech"),0.7,0.5)</f>
        <v>0.7</v>
      </c>
      <c r="F2" s="2">
        <f t="shared" ref="F2:F8" si="0">C2*(D2*(1+E2))</f>
        <v>10880</v>
      </c>
      <c r="G2" t="str">
        <f t="shared" ref="G2:G8" si="1">IF(NOT(B2="Administrative"),"DevOps Training Assigned", "PMtrainingassigned")</f>
        <v>DevOps Training Assigned</v>
      </c>
      <c r="H2" t="str">
        <f>IF(AND(B2="Tech",C2&gt;1),"TeamBuilding","Own choice")</f>
        <v>Own choice</v>
      </c>
    </row>
    <row r="3" spans="1:9" x14ac:dyDescent="0.3">
      <c r="A3" s="1" t="s">
        <v>23</v>
      </c>
      <c r="B3" s="1" t="s">
        <v>33</v>
      </c>
      <c r="C3" s="1">
        <v>1</v>
      </c>
      <c r="D3" s="1">
        <v>3000</v>
      </c>
      <c r="E3" s="1">
        <f t="shared" ref="E3:E8" si="2">IF(OR(B3="R&amp;D", B3="Tech"),0.7,0.5)</f>
        <v>0.5</v>
      </c>
      <c r="F3" s="2">
        <f t="shared" si="0"/>
        <v>4500</v>
      </c>
      <c r="G3" t="str">
        <f>IF(NOT(B3="Administrative"),"DevOps Training Assigned", "PMtrainingassigned")</f>
        <v>PMtrainingassigned</v>
      </c>
      <c r="H3" t="str">
        <f t="shared" ref="H3:H8" si="3">IF(AND(B3="Tech",C3&gt;1),"TeamBuilding","Own choice")</f>
        <v>Own choice</v>
      </c>
    </row>
    <row r="4" spans="1:9" x14ac:dyDescent="0.3">
      <c r="A4" s="1" t="s">
        <v>24</v>
      </c>
      <c r="B4" s="1" t="s">
        <v>34</v>
      </c>
      <c r="C4" s="1">
        <v>3</v>
      </c>
      <c r="D4" s="1">
        <v>2500</v>
      </c>
      <c r="E4" s="1">
        <f t="shared" si="2"/>
        <v>0.7</v>
      </c>
      <c r="F4" s="2">
        <f t="shared" si="0"/>
        <v>12750</v>
      </c>
      <c r="G4" t="str">
        <f t="shared" si="1"/>
        <v>DevOps Training Assigned</v>
      </c>
      <c r="H4" t="str">
        <f t="shared" si="3"/>
        <v>TeamBuilding</v>
      </c>
    </row>
    <row r="5" spans="1:9" x14ac:dyDescent="0.3">
      <c r="A5" s="1" t="s">
        <v>25</v>
      </c>
      <c r="B5" s="1" t="s">
        <v>34</v>
      </c>
      <c r="C5" s="1">
        <v>2</v>
      </c>
      <c r="D5" s="1">
        <v>800</v>
      </c>
      <c r="E5" s="1">
        <f t="shared" si="2"/>
        <v>0.7</v>
      </c>
      <c r="F5" s="2">
        <f t="shared" si="0"/>
        <v>2720</v>
      </c>
      <c r="G5" t="str">
        <f t="shared" si="1"/>
        <v>DevOps Training Assigned</v>
      </c>
      <c r="H5" t="str">
        <f t="shared" si="3"/>
        <v>TeamBuilding</v>
      </c>
    </row>
    <row r="6" spans="1:9" x14ac:dyDescent="0.3">
      <c r="A6" s="1" t="s">
        <v>26</v>
      </c>
      <c r="B6" s="1" t="s">
        <v>34</v>
      </c>
      <c r="C6" s="1">
        <v>1</v>
      </c>
      <c r="D6" s="1">
        <v>700</v>
      </c>
      <c r="E6" s="1">
        <f t="shared" si="2"/>
        <v>0.7</v>
      </c>
      <c r="F6" s="2">
        <f t="shared" si="0"/>
        <v>1190</v>
      </c>
      <c r="G6" t="str">
        <f t="shared" si="1"/>
        <v>DevOps Training Assigned</v>
      </c>
      <c r="H6" t="str">
        <f t="shared" si="3"/>
        <v>Own choice</v>
      </c>
    </row>
    <row r="7" spans="1:9" x14ac:dyDescent="0.3">
      <c r="A7" s="1" t="s">
        <v>27</v>
      </c>
      <c r="B7" s="1" t="s">
        <v>33</v>
      </c>
      <c r="C7" s="1">
        <v>1</v>
      </c>
      <c r="D7" s="1">
        <v>1500</v>
      </c>
      <c r="E7" s="1">
        <f t="shared" si="2"/>
        <v>0.5</v>
      </c>
      <c r="F7" s="2">
        <f t="shared" si="0"/>
        <v>2250</v>
      </c>
      <c r="G7" t="str">
        <f t="shared" si="1"/>
        <v>PMtrainingassigned</v>
      </c>
      <c r="H7" t="str">
        <f t="shared" si="3"/>
        <v>Own choice</v>
      </c>
    </row>
    <row r="8" spans="1:9" x14ac:dyDescent="0.3">
      <c r="A8" s="1" t="s">
        <v>28</v>
      </c>
      <c r="B8" s="1" t="s">
        <v>36</v>
      </c>
      <c r="C8" s="1">
        <v>1</v>
      </c>
      <c r="D8" s="1">
        <v>3000</v>
      </c>
      <c r="E8" s="1">
        <f t="shared" si="2"/>
        <v>0.5</v>
      </c>
      <c r="F8" s="2">
        <f t="shared" si="0"/>
        <v>4500</v>
      </c>
      <c r="G8" t="str">
        <f t="shared" si="1"/>
        <v>DevOps Training Assigned</v>
      </c>
      <c r="H8" t="str">
        <f t="shared" si="3"/>
        <v>Own choice</v>
      </c>
    </row>
    <row r="9" spans="1:9" s="8" customFormat="1" x14ac:dyDescent="0.3">
      <c r="A9" s="6" t="s">
        <v>29</v>
      </c>
      <c r="B9" s="6"/>
      <c r="C9" s="6">
        <v>11</v>
      </c>
      <c r="D9" s="6"/>
      <c r="E9" s="6"/>
      <c r="F9" s="7">
        <f>SUM(F2:F8)</f>
        <v>38790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7C33CFCA74046A0A633136646FD5F" ma:contentTypeVersion="20" ma:contentTypeDescription="Create a new document." ma:contentTypeScope="" ma:versionID="7ed6cb55b45f3d6d33e50a9631e5b447">
  <xsd:schema xmlns:xsd="http://www.w3.org/2001/XMLSchema" xmlns:xs="http://www.w3.org/2001/XMLSchema" xmlns:p="http://schemas.microsoft.com/office/2006/metadata/properties" xmlns:ns2="fac5c5d6-3f40-4888-827f-2feba602e379" xmlns:ns3="0323e3e7-18dc-45e6-99d2-53fab8d99a6d" targetNamespace="http://schemas.microsoft.com/office/2006/metadata/properties" ma:root="true" ma:fieldsID="3c85790fec5898c96ce9ebcfc2b06ee9" ns2:_="" ns3:_="">
    <xsd:import namespace="fac5c5d6-3f40-4888-827f-2feba602e379"/>
    <xsd:import namespace="0323e3e7-18dc-45e6-99d2-53fab8d99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2:rzni" minOccurs="0"/>
                <xsd:element ref="ns2:f0ly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5c5d6-3f40-4888-827f-2feba602e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rzni" ma:index="12" nillable="true" ma:displayName="Date and Time" ma:internalName="rzni">
      <xsd:simpleType>
        <xsd:restriction base="dms:DateTime"/>
      </xsd:simpleType>
    </xsd:element>
    <xsd:element name="f0ly" ma:index="13" nillable="true" ma:displayName="Person or Group" ma:list="UserInfo" ma:internalName="f0l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820fac2-d059-4130-98b8-bcc963ebf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e3e7-18dc-45e6-99d2-53fab8d99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c906492-6d0e-4e26-b089-5965b0bba648}" ma:internalName="TaxCatchAll" ma:showField="CatchAllData" ma:web="0323e3e7-18dc-45e6-99d2-53fab8d99a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zni xmlns="fac5c5d6-3f40-4888-827f-2feba602e379" xsi:nil="true"/>
    <f0ly xmlns="fac5c5d6-3f40-4888-827f-2feba602e379">
      <UserInfo>
        <DisplayName/>
        <AccountId xsi:nil="true"/>
        <AccountType/>
      </UserInfo>
    </f0ly>
    <lcf76f155ced4ddcb4097134ff3c332f xmlns="fac5c5d6-3f40-4888-827f-2feba602e379">
      <Terms xmlns="http://schemas.microsoft.com/office/infopath/2007/PartnerControls"/>
    </lcf76f155ced4ddcb4097134ff3c332f>
    <TaxCatchAll xmlns="0323e3e7-18dc-45e6-99d2-53fab8d99a6d" xsi:nil="true"/>
    <SharedWithUsers xmlns="0323e3e7-18dc-45e6-99d2-53fab8d99a6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8713E50-5F9B-4E4A-B44F-ECC99AB856CB}"/>
</file>

<file path=customXml/itemProps2.xml><?xml version="1.0" encoding="utf-8"?>
<ds:datastoreItem xmlns:ds="http://schemas.openxmlformats.org/officeDocument/2006/customXml" ds:itemID="{C0CA031F-2106-4986-A10D-5E738CAD3A22}"/>
</file>

<file path=customXml/itemProps3.xml><?xml version="1.0" encoding="utf-8"?>
<ds:datastoreItem xmlns:ds="http://schemas.openxmlformats.org/officeDocument/2006/customXml" ds:itemID="{18D13463-9099-46CB-A9FF-6EDF7C453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forecast estimation_1</vt:lpstr>
      <vt:lpstr>P&amp;L forecast</vt:lpstr>
      <vt:lpstr>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2022-09-30T07:50:29Z</dcterms:created>
  <dcterms:modified xsi:type="dcterms:W3CDTF">2024-08-22T09:07:46Z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0x0101006627C33CFCA74046A0A633136646FD5F</vt:lpwstr>
  </property>
  <property fmtid="{D5CDD505-2E9C-101B-9397-08002B2CF9AE}" pid="3" name="Order">
    <vt:r8>96400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